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0" windowWidth="12120" windowHeight="7080" tabRatio="231" activeTab="0"/>
  </bookViews>
  <sheets>
    <sheet name="Quadro" sheetId="1" r:id="rId1"/>
    <sheet name="Analista Judiciário" sheetId="2" r:id="rId2"/>
  </sheets>
  <definedNames>
    <definedName name="_xlnm.Print_Area" localSheetId="1">'Analista Judiciário'!$A$1:$L$6</definedName>
    <definedName name="_xlnm.Print_Area" localSheetId="0">'Quadro'!$A$1:$K$20</definedName>
  </definedNames>
  <calcPr fullCalcOnLoad="1"/>
</workbook>
</file>

<file path=xl/sharedStrings.xml><?xml version="1.0" encoding="utf-8"?>
<sst xmlns="http://schemas.openxmlformats.org/spreadsheetml/2006/main" count="36" uniqueCount="35">
  <si>
    <t>Cargos</t>
  </si>
  <si>
    <t>Providos</t>
  </si>
  <si>
    <t>TOTAL GERAL</t>
  </si>
  <si>
    <t>Estáveis Art. 19 da ADCT</t>
  </si>
  <si>
    <t>Efetivos Art. 24 da LC 04/90</t>
  </si>
  <si>
    <t>CARGOS EXISTENTES - POR LEI</t>
  </si>
  <si>
    <t xml:space="preserve">Agente de Segurança </t>
  </si>
  <si>
    <r>
      <t xml:space="preserve">
</t>
    </r>
    <r>
      <rPr>
        <b/>
        <sz val="8.5"/>
        <color indexed="8"/>
        <rFont val="MS Sans Serif"/>
        <family val="2"/>
      </rPr>
      <t>ESTADO DE MATO GROSSO
PODER JUDICIÁRIO
TRIBUNAL DE JUSTIÇA
DEPARTAMENTO DE RECURSOS HUMANOS</t>
    </r>
  </si>
  <si>
    <t>Observações:</t>
  </si>
  <si>
    <t xml:space="preserve">ANALISTA JUDICIÁRIO-PTJ </t>
  </si>
  <si>
    <t>TÉCNICO JUDICIÁRIO - PTJ</t>
  </si>
  <si>
    <t xml:space="preserve">OFICIAL DE JUSTIÇA-PTJ </t>
  </si>
  <si>
    <t xml:space="preserve">AUXILIAR JUDICIÁRIO-PTJ </t>
  </si>
  <si>
    <t>Vagos p/ Concurso</t>
  </si>
  <si>
    <t>(***) Remanescentes - Art. 62 - Lei n. 8814/2008-SDCR</t>
  </si>
  <si>
    <t>0 (**)</t>
  </si>
  <si>
    <t>(**) Cargo Extinto, nos termos do Artigo 62 da Lei n. 8814/2008 - SDCR</t>
  </si>
  <si>
    <t>Da época que nomeou em 2009 cargos especificos (economia, engenharia, administração) saiu 01 (adm) Viviane em 01/2/2011 = vaga foi disponibilizada nas nomeações de outubro 2012. A Sandra Sinohara veio de outro despacho de 2012</t>
  </si>
  <si>
    <t>Analista Judiciário: 03 - Economia (Weslei Sacal + Vera Lícia+Marcia Rita)   05 - Administração (Gilbert Anunciação + Sandra Sinohara + Savio+Silvinho+Lucielena+Clainilton)  01 Engenharia Civil (Paulo Roberto)  04 - Ciências Contábeis (Maicom - Julianna=pediu exoneração 20/9) +Tafnes+Aguida+Elisane+Jusciara)  - 15 - Direito (Cristiany Rosa Rose + João Ricardo + Claudenice + Renatta + Sandra Alves + Thiago + Flavio + Lucidio+ Alessandra Sasaki (pediu exoneração em 30-11-2012)+Paula Paranaguá+ Debora Chiodelli+Ingrid Salomão+Mariely Steinmetz+Fabio Rogerio+Rodolfo+Vanuce+ Clarisa+Wanderlei Grando)</t>
  </si>
  <si>
    <t>Cargos de Carreira Secretaria do Tribunal de Justiça em 31.01.2013 - Lei n. 8.814, de 15-01-2008</t>
  </si>
  <si>
    <t>Contrato Temporário         Estável - MS.84949-2008 - Id.215.434</t>
  </si>
  <si>
    <t>Estatutario não Concursado Estável Extraórdinario (MS n. 105793-2012)</t>
  </si>
  <si>
    <t>Vacância (Posse em cargo não acumulável)</t>
  </si>
  <si>
    <t>6 (***)</t>
  </si>
  <si>
    <t>ALTERADO O NUMERO DE CARGO DE TÉCNICO JUDICIÁRIO E OFICIAL DE JUSTIÇA A PARTIR DE MAIO DE 2017, VISTO QUE O PROCESSO ESTAVA SOBRESTADO.</t>
  </si>
  <si>
    <t xml:space="preserve"> 11 sendo          3 MS  +              8 Ação Anul. Ato  (***)</t>
  </si>
  <si>
    <t>**** LEI 9215/2009 DE 23/9/2009 ALT. N. DE VAGAS DE TÉCNICO JUDICIÁRIO E OFICIAL DE JUSTIÇA</t>
  </si>
  <si>
    <t>(ação anul. Ato)</t>
  </si>
  <si>
    <t>CNJ 0005453-88/2009 e id. 220589</t>
  </si>
  <si>
    <t>Vagos</t>
  </si>
  <si>
    <t>Contrato Temporário</t>
  </si>
  <si>
    <t>Observação:  Este quadro, nesta data e horário (30.11.2018 as 13h43min), encontra assim disposto, podendo ocorrer alterações posteriores.</t>
  </si>
  <si>
    <t>131 (***)</t>
  </si>
  <si>
    <t>* Em 30.04.2019 foi lançada a Movimentação Interna de Geralda Aparecida Gutierrez Andrade, servidora da Comarca de Cuiabá, e não será contada como servidora efetiva do TJMT.</t>
  </si>
  <si>
    <t>Cargos de Carreira Secretaria do Tribunal de Justiça em 30/04/2019 -  Lei 8.814, de 15-01-2008 LC 301 de 15.01.2008 e Lei 9.215, de 29-09-2009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</si>
</sst>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mmmm\ d\,\ yyyy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</numFmts>
  <fonts count="58">
    <font>
      <sz val="10"/>
      <color indexed="8"/>
      <name val="MS Sans Serif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MS Sans Serif"/>
      <family val="2"/>
    </font>
    <font>
      <sz val="11"/>
      <color indexed="8"/>
      <name val="MS Sans Serif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8.5"/>
      <color indexed="8"/>
      <name val="MS Sans Serif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2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50" fillId="21" borderId="5" applyNumberFormat="0" applyAlignment="0" applyProtection="0"/>
    <xf numFmtId="175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3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9" fontId="0" fillId="0" borderId="0" xfId="51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9" fontId="0" fillId="0" borderId="0" xfId="5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9" fontId="4" fillId="0" borderId="17" xfId="5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9" fillId="0" borderId="0" xfId="0" applyNumberFormat="1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wrapText="1"/>
    </xf>
    <xf numFmtId="9" fontId="9" fillId="0" borderId="17" xfId="51" applyFont="1" applyBorder="1" applyAlignment="1">
      <alignment horizontal="center"/>
    </xf>
    <xf numFmtId="9" fontId="12" fillId="0" borderId="17" xfId="51" applyFont="1" applyBorder="1" applyAlignment="1">
      <alignment horizontal="center"/>
    </xf>
    <xf numFmtId="0" fontId="21" fillId="0" borderId="0" xfId="0" applyNumberFormat="1" applyFont="1" applyAlignment="1">
      <alignment horizontal="justify" vertical="center" wrapText="1"/>
    </xf>
    <xf numFmtId="0" fontId="40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distributed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5</xdr:col>
      <xdr:colOff>333375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95250</xdr:rowOff>
    </xdr:from>
    <xdr:to>
      <xdr:col>4</xdr:col>
      <xdr:colOff>266700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952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zoomScalePageLayoutView="0" workbookViewId="0" topLeftCell="A1">
      <selection activeCell="E7" sqref="E7"/>
    </sheetView>
  </sheetViews>
  <sheetFormatPr defaultColWidth="9.140625" defaultRowHeight="12.75"/>
  <cols>
    <col min="1" max="1" width="30.140625" style="0" customWidth="1"/>
    <col min="2" max="2" width="14.57421875" style="0" bestFit="1" customWidth="1"/>
    <col min="3" max="3" width="11.140625" style="1" customWidth="1"/>
    <col min="4" max="4" width="11.7109375" style="1" customWidth="1"/>
    <col min="5" max="5" width="15.00390625" style="1" customWidth="1"/>
    <col min="6" max="6" width="13.421875" style="1" customWidth="1"/>
    <col min="7" max="7" width="14.00390625" style="1" customWidth="1"/>
    <col min="8" max="8" width="16.00390625" style="1" customWidth="1"/>
    <col min="9" max="9" width="11.28125" style="1" customWidth="1"/>
    <col min="10" max="10" width="8.8515625" style="1" customWidth="1"/>
    <col min="11" max="11" width="11.421875" style="0" customWidth="1"/>
    <col min="14" max="16384" width="9.140625" style="69" customWidth="1"/>
  </cols>
  <sheetData>
    <row r="1" spans="1:11" ht="101.2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1" ht="31.5" customHeight="1">
      <c r="B2" s="75" t="s">
        <v>34</v>
      </c>
      <c r="C2" s="76"/>
      <c r="D2" s="76"/>
      <c r="E2" s="76"/>
      <c r="F2" s="76"/>
      <c r="G2" s="76"/>
      <c r="H2" s="76"/>
      <c r="I2" s="76"/>
      <c r="J2" s="63"/>
      <c r="K2" s="4"/>
    </row>
    <row r="3" spans="1:13" s="70" customFormat="1" ht="105.75" thickBot="1">
      <c r="A3" s="8" t="s">
        <v>0</v>
      </c>
      <c r="B3" s="26" t="s">
        <v>5</v>
      </c>
      <c r="C3" s="105" t="s">
        <v>4</v>
      </c>
      <c r="D3" s="105" t="s">
        <v>3</v>
      </c>
      <c r="E3" s="105" t="s">
        <v>20</v>
      </c>
      <c r="F3" s="19" t="s">
        <v>30</v>
      </c>
      <c r="G3" s="21" t="s">
        <v>22</v>
      </c>
      <c r="H3" s="21" t="s">
        <v>21</v>
      </c>
      <c r="I3" s="17" t="s">
        <v>1</v>
      </c>
      <c r="J3" s="19" t="s">
        <v>29</v>
      </c>
      <c r="K3" s="21" t="s">
        <v>13</v>
      </c>
      <c r="L3" s="28"/>
      <c r="M3" s="28"/>
    </row>
    <row r="4" spans="1:13" s="41" customFormat="1" ht="14.25">
      <c r="A4" s="23" t="s">
        <v>9</v>
      </c>
      <c r="B4" s="94">
        <v>181</v>
      </c>
      <c r="C4" s="106">
        <v>174</v>
      </c>
      <c r="D4" s="107">
        <v>2</v>
      </c>
      <c r="E4" s="107">
        <v>0</v>
      </c>
      <c r="F4" s="108">
        <v>0</v>
      </c>
      <c r="G4" s="97">
        <v>0</v>
      </c>
      <c r="H4" s="16">
        <v>0</v>
      </c>
      <c r="I4" s="48">
        <f>SUM(C4:E4)</f>
        <v>176</v>
      </c>
      <c r="J4" s="67">
        <f>B4-I4</f>
        <v>5</v>
      </c>
      <c r="K4" s="68">
        <f>B4-C4-D4</f>
        <v>5</v>
      </c>
      <c r="L4" s="5"/>
      <c r="M4" s="5"/>
    </row>
    <row r="5" spans="1:13" s="41" customFormat="1" ht="14.25">
      <c r="A5" s="11"/>
      <c r="B5" s="27"/>
      <c r="C5" s="109"/>
      <c r="D5" s="57"/>
      <c r="E5" s="57"/>
      <c r="F5" s="110"/>
      <c r="G5" s="12"/>
      <c r="H5" s="12"/>
      <c r="I5" s="18"/>
      <c r="J5" s="64"/>
      <c r="K5" s="20"/>
      <c r="L5" s="5"/>
      <c r="M5" s="5"/>
    </row>
    <row r="6" spans="1:13" s="41" customFormat="1" ht="14.25">
      <c r="A6" s="46" t="s">
        <v>10</v>
      </c>
      <c r="B6" s="93">
        <v>438</v>
      </c>
      <c r="C6" s="111">
        <v>362</v>
      </c>
      <c r="D6" s="85">
        <v>4</v>
      </c>
      <c r="E6" s="85">
        <v>0</v>
      </c>
      <c r="F6" s="112">
        <v>4</v>
      </c>
      <c r="G6" s="95">
        <v>0</v>
      </c>
      <c r="H6" s="85">
        <v>0</v>
      </c>
      <c r="I6" s="85">
        <f>SUM(C6:F6)</f>
        <v>370</v>
      </c>
      <c r="J6" s="87">
        <f>B6-SUM(C6,D6,F6)</f>
        <v>68</v>
      </c>
      <c r="K6" s="88">
        <f>B6-(C6+D6)</f>
        <v>72</v>
      </c>
      <c r="L6" s="5"/>
      <c r="M6" s="5"/>
    </row>
    <row r="7" spans="1:13" s="41" customFormat="1" ht="25.5" customHeight="1">
      <c r="A7" s="47"/>
      <c r="B7" s="59"/>
      <c r="C7" s="98"/>
      <c r="D7" s="49"/>
      <c r="E7" s="49"/>
      <c r="F7" s="99" t="s">
        <v>27</v>
      </c>
      <c r="G7" s="96"/>
      <c r="H7" s="49"/>
      <c r="I7" s="59"/>
      <c r="J7" s="66"/>
      <c r="K7" s="49"/>
      <c r="L7" s="5"/>
      <c r="M7" s="5"/>
    </row>
    <row r="8" spans="1:13" ht="14.25">
      <c r="A8" s="13"/>
      <c r="B8" s="40"/>
      <c r="C8" s="100"/>
      <c r="D8" s="44"/>
      <c r="E8" s="44"/>
      <c r="F8" s="101"/>
      <c r="G8" s="15"/>
      <c r="H8" s="15"/>
      <c r="I8" s="18"/>
      <c r="J8" s="60"/>
      <c r="K8" s="20"/>
      <c r="L8" s="6"/>
      <c r="M8" s="6"/>
    </row>
    <row r="9" spans="1:13" s="41" customFormat="1" ht="15.75" thickBot="1">
      <c r="A9" s="24" t="s">
        <v>11</v>
      </c>
      <c r="B9" s="94">
        <v>30</v>
      </c>
      <c r="C9" s="102">
        <v>16</v>
      </c>
      <c r="D9" s="103">
        <v>0</v>
      </c>
      <c r="E9" s="103">
        <v>1</v>
      </c>
      <c r="F9" s="104">
        <v>0</v>
      </c>
      <c r="G9" s="97">
        <v>0</v>
      </c>
      <c r="H9" s="20">
        <v>0</v>
      </c>
      <c r="I9" s="48">
        <f>C9+D9+E9+F9</f>
        <v>17</v>
      </c>
      <c r="J9" s="67">
        <f>B9-I9</f>
        <v>13</v>
      </c>
      <c r="K9" s="68">
        <f>B9-C9-D9-E9</f>
        <v>13</v>
      </c>
      <c r="L9" s="5"/>
      <c r="M9" s="5"/>
    </row>
    <row r="10" spans="1:13" ht="14.25">
      <c r="A10" s="13"/>
      <c r="B10" s="40"/>
      <c r="C10" s="15"/>
      <c r="D10" s="15"/>
      <c r="E10" s="15"/>
      <c r="F10" s="15"/>
      <c r="G10" s="15"/>
      <c r="H10" s="15"/>
      <c r="I10" s="18"/>
      <c r="J10" s="60"/>
      <c r="K10" s="20"/>
      <c r="L10" s="6"/>
      <c r="M10" s="6"/>
    </row>
    <row r="11" spans="1:11" s="41" customFormat="1" ht="72" customHeight="1">
      <c r="A11" s="37" t="s">
        <v>12</v>
      </c>
      <c r="B11" s="25" t="s">
        <v>15</v>
      </c>
      <c r="C11" s="38">
        <v>114</v>
      </c>
      <c r="D11" s="38" t="s">
        <v>23</v>
      </c>
      <c r="E11" s="38">
        <v>0</v>
      </c>
      <c r="F11" s="43" t="s">
        <v>25</v>
      </c>
      <c r="G11" s="38">
        <v>0</v>
      </c>
      <c r="H11" s="38">
        <v>0</v>
      </c>
      <c r="I11" s="42" t="s">
        <v>32</v>
      </c>
      <c r="J11" s="65">
        <v>0</v>
      </c>
      <c r="K11" s="62">
        <v>0</v>
      </c>
    </row>
    <row r="12" spans="1:11" ht="15">
      <c r="A12" s="22" t="s">
        <v>6</v>
      </c>
      <c r="B12" s="39">
        <v>0</v>
      </c>
      <c r="C12" s="89">
        <v>0</v>
      </c>
      <c r="D12" s="90">
        <v>1</v>
      </c>
      <c r="E12" s="89">
        <v>0</v>
      </c>
      <c r="F12" s="89">
        <v>0</v>
      </c>
      <c r="G12" s="89">
        <v>0</v>
      </c>
      <c r="H12" s="89">
        <v>0</v>
      </c>
      <c r="I12" s="91">
        <v>0</v>
      </c>
      <c r="J12" s="60">
        <v>0</v>
      </c>
      <c r="K12" s="20">
        <v>0</v>
      </c>
    </row>
    <row r="13" spans="1:13" s="41" customFormat="1" ht="14.25">
      <c r="A13" s="10" t="s">
        <v>2</v>
      </c>
      <c r="B13" s="86">
        <f>SUM(B4:B9)</f>
        <v>649</v>
      </c>
      <c r="C13" s="92">
        <f>SUM(C4,C6,C9)</f>
        <v>552</v>
      </c>
      <c r="D13" s="92">
        <f>D4+D6</f>
        <v>6</v>
      </c>
      <c r="E13" s="92">
        <v>1</v>
      </c>
      <c r="F13" s="92">
        <v>4</v>
      </c>
      <c r="G13" s="92">
        <f>SUM(G4:G12)</f>
        <v>0</v>
      </c>
      <c r="H13" s="92">
        <v>0</v>
      </c>
      <c r="I13" s="91">
        <f>SUM(C13:G13)</f>
        <v>563</v>
      </c>
      <c r="J13" s="9">
        <f>SUM(J4:J9)</f>
        <v>86</v>
      </c>
      <c r="K13" s="20">
        <f>SUM(K4,K6,K9)</f>
        <v>90</v>
      </c>
      <c r="L13" s="3"/>
      <c r="M13" s="3"/>
    </row>
    <row r="14" spans="1:13" s="41" customFormat="1" ht="14.25">
      <c r="A14" s="55"/>
      <c r="B14" s="56"/>
      <c r="C14" s="57"/>
      <c r="D14" s="57"/>
      <c r="E14" s="57"/>
      <c r="F14" s="57"/>
      <c r="G14" s="57"/>
      <c r="H14" s="57"/>
      <c r="I14" s="58"/>
      <c r="J14" s="61"/>
      <c r="K14" s="5"/>
      <c r="L14" s="3"/>
      <c r="M14" s="3"/>
    </row>
    <row r="15" spans="1:11" ht="15.75">
      <c r="A15" s="54" t="s">
        <v>31</v>
      </c>
      <c r="B15" s="14"/>
      <c r="C15" s="15"/>
      <c r="D15" s="15"/>
      <c r="E15" s="15"/>
      <c r="F15" s="15"/>
      <c r="G15" s="15"/>
      <c r="H15" s="15"/>
      <c r="I15" s="15"/>
      <c r="J15" s="44"/>
      <c r="K15" s="6"/>
    </row>
    <row r="16" spans="1:13" s="71" customFormat="1" ht="19.5">
      <c r="A16" s="77" t="s">
        <v>16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34"/>
      <c r="M16" s="34"/>
    </row>
    <row r="17" spans="1:13" s="71" customFormat="1" ht="19.5">
      <c r="A17" s="78" t="s">
        <v>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34"/>
      <c r="M17" s="34"/>
    </row>
    <row r="18" spans="1:11" ht="14.25">
      <c r="A18" s="11" t="s">
        <v>26</v>
      </c>
      <c r="B18" s="14"/>
      <c r="C18" s="15"/>
      <c r="D18" s="15"/>
      <c r="E18" s="15"/>
      <c r="F18" s="15"/>
      <c r="G18" s="50" t="s">
        <v>28</v>
      </c>
      <c r="H18" s="15"/>
      <c r="I18" s="15"/>
      <c r="J18" s="44"/>
      <c r="K18" s="6"/>
    </row>
    <row r="19" spans="1:11" ht="14.25" customHeight="1">
      <c r="A19" s="74" t="s">
        <v>24</v>
      </c>
      <c r="B19" s="73"/>
      <c r="C19" s="73"/>
      <c r="D19" s="73"/>
      <c r="E19" s="73"/>
      <c r="F19" s="73"/>
      <c r="G19" s="73"/>
      <c r="H19" s="15"/>
      <c r="I19" s="15"/>
      <c r="J19" s="44"/>
      <c r="K19" s="6"/>
    </row>
    <row r="20" spans="1:10" ht="23.25" customHeight="1">
      <c r="A20" s="73"/>
      <c r="B20" s="73"/>
      <c r="C20" s="73"/>
      <c r="D20" s="73"/>
      <c r="E20" s="73"/>
      <c r="F20" s="73"/>
      <c r="G20" s="73"/>
      <c r="J20" s="45"/>
    </row>
    <row r="21" spans="1:10" ht="20.25" customHeight="1">
      <c r="A21" t="s">
        <v>33</v>
      </c>
      <c r="J21" s="45"/>
    </row>
    <row r="22" spans="1:13" s="72" customFormat="1" ht="33.75" customHeight="1">
      <c r="A22" s="51"/>
      <c r="B22" s="51"/>
      <c r="C22" s="51"/>
      <c r="D22" s="51"/>
      <c r="E22" s="51"/>
      <c r="F22" s="51"/>
      <c r="G22" s="52"/>
      <c r="H22" s="52"/>
      <c r="I22" s="52"/>
      <c r="J22" s="53"/>
      <c r="K22" s="51"/>
      <c r="L22" s="51"/>
      <c r="M22" s="51"/>
    </row>
  </sheetData>
  <sheetProtection/>
  <mergeCells count="4">
    <mergeCell ref="B2:I2"/>
    <mergeCell ref="A16:K16"/>
    <mergeCell ref="A17:K17"/>
    <mergeCell ref="A1:K1"/>
  </mergeCells>
  <printOptions horizontalCentered="1"/>
  <pageMargins left="0.03937007874015748" right="0.03937007874015748" top="0.7480314960629921" bottom="0.7480314960629921" header="0.31496062992125984" footer="0.31496062992125984"/>
  <pageSetup fitToWidth="0" horizontalDpi="600" verticalDpi="600" orientation="landscape" paperSize="9" scale="75" r:id="rId2"/>
  <headerFooter alignWithMargins="0">
    <oddHeader>&amp;C
</oddHeader>
    <oddFooter>&amp;CTJ – DRH-DAP – Av. Historiador Rubens de Mendonça, s/nº - Centro Político Administrativo – Cuiabá –MT - Cep: 78050-970 - Fone: 3617.3841
E-mail: adm.pessoal@tj.mt.gov.br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="75" zoomScaleNormal="75" zoomScalePageLayoutView="0" workbookViewId="0" topLeftCell="A1">
      <selection activeCell="A7" sqref="A7:L7"/>
    </sheetView>
  </sheetViews>
  <sheetFormatPr defaultColWidth="9.140625" defaultRowHeight="12.75"/>
  <cols>
    <col min="1" max="1" width="33.140625" style="0" customWidth="1"/>
    <col min="2" max="2" width="17.140625" style="0" customWidth="1"/>
    <col min="3" max="3" width="12.57421875" style="1" customWidth="1"/>
    <col min="4" max="5" width="11.57421875" style="1" customWidth="1"/>
    <col min="6" max="6" width="12.8515625" style="1" bestFit="1" customWidth="1"/>
    <col min="7" max="7" width="14.140625" style="1" customWidth="1"/>
    <col min="8" max="8" width="12.57421875" style="1" bestFit="1" customWidth="1"/>
    <col min="9" max="9" width="7.57421875" style="1" customWidth="1"/>
    <col min="10" max="10" width="11.57421875" style="1" customWidth="1"/>
    <col min="11" max="11" width="9.00390625" style="1" customWidth="1"/>
    <col min="12" max="12" width="22.140625" style="1" customWidth="1"/>
    <col min="13" max="13" width="13.57421875" style="0" bestFit="1" customWidth="1"/>
  </cols>
  <sheetData>
    <row r="1" spans="1:13" ht="86.2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"/>
      <c r="L1" s="7"/>
      <c r="M1" s="2"/>
    </row>
    <row r="2" spans="2:13" ht="21" customHeight="1">
      <c r="B2" s="82" t="s">
        <v>19</v>
      </c>
      <c r="C2" s="83"/>
      <c r="D2" s="83"/>
      <c r="E2" s="83"/>
      <c r="F2" s="83"/>
      <c r="G2" s="83"/>
      <c r="H2" s="83"/>
      <c r="I2" s="83"/>
      <c r="J2" s="83"/>
      <c r="K2" s="29"/>
      <c r="L2" s="29"/>
      <c r="M2" s="4"/>
    </row>
    <row r="3" spans="1:13" s="33" customFormat="1" ht="37.5" customHeight="1">
      <c r="A3" s="35" t="s">
        <v>8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2" s="36" customFormat="1" ht="87.75" customHeight="1">
      <c r="A4" s="84" t="s">
        <v>18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34" customFormat="1" ht="35.25" customHeight="1">
      <c r="A5" s="84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34" customFormat="1" ht="32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50.25" customHeight="1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ht="1.5" customHeight="1"/>
    <row r="9" ht="12.75" hidden="1"/>
  </sheetData>
  <sheetProtection/>
  <mergeCells count="6">
    <mergeCell ref="A7:L7"/>
    <mergeCell ref="A6:L6"/>
    <mergeCell ref="A1:J1"/>
    <mergeCell ref="B2:J2"/>
    <mergeCell ref="A4:L4"/>
    <mergeCell ref="A5:L5"/>
  </mergeCells>
  <printOptions horizontalCentered="1"/>
  <pageMargins left="0.3937007874015748" right="0.1968503937007874" top="0.5905511811023623" bottom="0.5905511811023623" header="0.31496062992125984" footer="0.31496062992125984"/>
  <pageSetup horizontalDpi="600" verticalDpi="600" orientation="landscape" paperSize="9" scale="75" r:id="rId2"/>
  <headerFooter alignWithMargins="0">
    <oddHeader>&amp;C
</oddHeader>
    <oddFooter>&amp;CTJ – DRH-DAP – Av. Historiador Rubens de Mendonça, s/nº - Centro Político Administrativo – Cuiabá –MT - Cep: 78050-970 - Fone: 3617.3841
E-mail: adm.pessoal@tj.mt.gov.br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</dc:creator>
  <cp:keywords/>
  <dc:description/>
  <cp:lastModifiedBy>Cristiane Moura Ricas</cp:lastModifiedBy>
  <cp:lastPrinted>2019-05-10T17:55:07Z</cp:lastPrinted>
  <dcterms:created xsi:type="dcterms:W3CDTF">2005-05-04T15:21:46Z</dcterms:created>
  <dcterms:modified xsi:type="dcterms:W3CDTF">2019-05-13T18:11:49Z</dcterms:modified>
  <cp:category/>
  <cp:version/>
  <cp:contentType/>
  <cp:contentStatus/>
</cp:coreProperties>
</file>